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.L15488\Documents\TAG\09.03.2026\"/>
    </mc:Choice>
  </mc:AlternateContent>
  <xr:revisionPtr revIDLastSave="0" documentId="13_ncr:1_{2B9C0B7F-8821-47E5-BDC0-2EE966F2E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3" i="1" l="1"/>
  <c r="O13" i="1"/>
  <c r="P13" i="1"/>
  <c r="M13" i="1"/>
  <c r="N17" i="1"/>
  <c r="O17" i="1"/>
  <c r="P17" i="1"/>
  <c r="M17" i="1"/>
  <c r="N11" i="1"/>
  <c r="O11" i="1"/>
  <c r="P11" i="1"/>
  <c r="M11" i="1"/>
  <c r="M15" i="1" l="1"/>
  <c r="M14" i="1"/>
  <c r="M16" i="1" s="1"/>
  <c r="P15" i="1"/>
  <c r="P14" i="1"/>
  <c r="P16" i="1" s="1"/>
  <c r="O15" i="1"/>
  <c r="O14" i="1"/>
  <c r="O16" i="1" s="1"/>
  <c r="N15" i="1"/>
  <c r="N14" i="1"/>
  <c r="N16" i="1" s="1"/>
</calcChain>
</file>

<file path=xl/sharedStrings.xml><?xml version="1.0" encoding="utf-8"?>
<sst xmlns="http://schemas.openxmlformats.org/spreadsheetml/2006/main" count="14" uniqueCount="14">
  <si>
    <t>Verkaufte Flaschen</t>
  </si>
  <si>
    <t>Durchschn. VK-Preis netto/Fl. in €</t>
  </si>
  <si>
    <t>Durchschn. Bezugspreis netto/Fl. in €</t>
  </si>
  <si>
    <t>Durchschn. Rohgewinn je Flasche in €</t>
  </si>
  <si>
    <t>Handlungskostenzuschlag in %</t>
  </si>
  <si>
    <t>Durchschn. Selbstkosten je Fl. in €</t>
  </si>
  <si>
    <t>Durchschn. Reingewinn je Flasche in €</t>
  </si>
  <si>
    <t>Durchschn. Reingewinn je Flasche in %</t>
  </si>
  <si>
    <t>Gesamtgewinn in €</t>
  </si>
  <si>
    <t>Gesamtumsatz in €</t>
  </si>
  <si>
    <t>Filialgeschäft</t>
  </si>
  <si>
    <t>Großhandel</t>
  </si>
  <si>
    <t>Katalogversand</t>
  </si>
  <si>
    <t>E-Commerce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</si>
</sst>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44" fontId="0" fillId="0" borderId="0" xfId="1" applyFont="1"/>
    <xf numFmtId="3" fontId="2" fillId="0" borderId="0" xfId="0" applyNumberFormat="1" applyFont="1"/>
    <xf numFmtId="44" fontId="2" fillId="0" borderId="0" xfId="1" applyFont="1"/>
    <xf numFmtId="9" fontId="2" fillId="0" borderId="0" xfId="2" applyFont="1"/>
    <xf numFmtId="10" fontId="0" fillId="0" borderId="0" xfId="2" applyNumberFormat="1" applyFont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167422</xdr:colOff>
      <xdr:row>2</xdr:row>
      <xdr:rowOff>37856</xdr:rowOff>
    </xdr:from>
    <xdr:to>
      <xdr:col>10</xdr:col>
      <xdr:colOff>520212</xdr:colOff>
      <xdr:row>25</xdr:row>
      <xdr:rowOff>3209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A84218-DFB0-731D-F6C1-0830DE1BE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22" y="418856"/>
          <a:ext cx="6434136" cy="4346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7:P17"/>
  <sheetViews>
    <sheetView tabSelected="1" zoomScale="130" zoomScaleNormal="130" workbookViewId="0"/>
  </sheetViews>
  <sheetFormatPr baseColWidth="10" defaultColWidth="9.140625" defaultRowHeight="15" x14ac:dyDescent="0.25"/>
  <cols>
    <col min="12" max="12" width="35.5703125" bestFit="1" customWidth="1"/>
    <col min="13" max="13" width="16.5703125" bestFit="1" customWidth="1"/>
    <col min="14" max="15" width="15.42578125" bestFit="1" customWidth="1"/>
    <col min="16" max="16" width="13.7109375" bestFit="1" customWidth="1"/>
  </cols>
  <sheetData>
    <row r="7" spans="12:16" x14ac:dyDescent="0.25">
      <c r="M7" s="1" t="s">
        <v>10</v>
      </c>
      <c r="N7" s="1" t="s">
        <v>11</v>
      </c>
      <c r="O7" s="1" t="s">
        <v>12</v>
      </c>
      <c r="P7" s="1" t="s">
        <v>13</v>
      </c>
    </row>
    <row r="8" spans="12:16" x14ac:dyDescent="0.25">
      <c r="L8" t="s">
        <v>0</v>
      </c>
      <c r="M8" s="3">
        <v>5200000</v>
      </c>
      <c r="N8" s="3">
        <v>500000</v>
      </c>
      <c r="O8" s="3">
        <v>250000</v>
      </c>
      <c r="P8" s="3">
        <v>150000</v>
      </c>
    </row>
    <row r="9" spans="12:16" x14ac:dyDescent="0.25">
      <c r="L9" t="s">
        <v>1</v>
      </c>
      <c r="M9" s="4">
        <v>5</v>
      </c>
      <c r="N9" s="4">
        <v>3.8</v>
      </c>
      <c r="O9" s="4">
        <v>4.5999999999999996</v>
      </c>
      <c r="P9" s="4">
        <v>4.5999999999999996</v>
      </c>
    </row>
    <row r="10" spans="12:16" x14ac:dyDescent="0.25">
      <c r="L10" t="s">
        <v>2</v>
      </c>
      <c r="M10" s="4">
        <v>2.5</v>
      </c>
      <c r="N10" s="4">
        <v>2.5</v>
      </c>
      <c r="O10" s="4">
        <v>2.5</v>
      </c>
      <c r="P10" s="4">
        <v>2.5</v>
      </c>
    </row>
    <row r="11" spans="12:16" x14ac:dyDescent="0.25">
      <c r="L11" t="s">
        <v>3</v>
      </c>
      <c r="M11" s="2">
        <f>M9-M10</f>
        <v>2.5</v>
      </c>
      <c r="N11" s="2">
        <f t="shared" ref="N11:P11" si="0">N9-N10</f>
        <v>1.2999999999999998</v>
      </c>
      <c r="O11" s="2">
        <f t="shared" si="0"/>
        <v>2.0999999999999996</v>
      </c>
      <c r="P11" s="2">
        <f t="shared" si="0"/>
        <v>2.0999999999999996</v>
      </c>
    </row>
    <row r="12" spans="12:16" x14ac:dyDescent="0.25">
      <c r="L12" t="s">
        <v>4</v>
      </c>
      <c r="M12" s="5">
        <v>0.8</v>
      </c>
      <c r="N12" s="5">
        <v>0.5</v>
      </c>
      <c r="O12" s="5">
        <v>0.7</v>
      </c>
      <c r="P12" s="5">
        <v>0.4</v>
      </c>
    </row>
    <row r="13" spans="12:16" x14ac:dyDescent="0.25">
      <c r="L13" t="s">
        <v>5</v>
      </c>
      <c r="M13" s="2">
        <f>M10*M12+M10</f>
        <v>4.5</v>
      </c>
      <c r="N13" s="2">
        <f t="shared" ref="N13:P13" si="1">N10*N12+N10</f>
        <v>3.75</v>
      </c>
      <c r="O13" s="2">
        <f t="shared" si="1"/>
        <v>4.25</v>
      </c>
      <c r="P13" s="2">
        <f t="shared" si="1"/>
        <v>3.5</v>
      </c>
    </row>
    <row r="14" spans="12:16" x14ac:dyDescent="0.25">
      <c r="L14" t="s">
        <v>6</v>
      </c>
      <c r="M14" s="2">
        <f>M9-M13</f>
        <v>0.5</v>
      </c>
      <c r="N14" s="2">
        <f t="shared" ref="N14:P14" si="2">N9-N13</f>
        <v>4.9999999999999822E-2</v>
      </c>
      <c r="O14" s="2">
        <f t="shared" si="2"/>
        <v>0.34999999999999964</v>
      </c>
      <c r="P14" s="2">
        <f t="shared" si="2"/>
        <v>1.0999999999999996</v>
      </c>
    </row>
    <row r="15" spans="12:16" x14ac:dyDescent="0.25">
      <c r="L15" t="s">
        <v>7</v>
      </c>
      <c r="M15" s="6">
        <f>1-(M13/M9)</f>
        <v>9.9999999999999978E-2</v>
      </c>
      <c r="N15" s="6">
        <f t="shared" ref="N15:P15" si="3">1-(N13/N9)</f>
        <v>1.3157894736842035E-2</v>
      </c>
      <c r="O15" s="6">
        <f t="shared" si="3"/>
        <v>7.6086956521739024E-2</v>
      </c>
      <c r="P15" s="6">
        <f t="shared" si="3"/>
        <v>0.23913043478260865</v>
      </c>
    </row>
    <row r="16" spans="12:16" x14ac:dyDescent="0.25">
      <c r="L16" t="s">
        <v>8</v>
      </c>
      <c r="M16" s="2">
        <f>M14*M8</f>
        <v>2600000</v>
      </c>
      <c r="N16" s="2">
        <f t="shared" ref="N16:P16" si="4">N14*N8</f>
        <v>24999.999999999913</v>
      </c>
      <c r="O16" s="2">
        <f t="shared" si="4"/>
        <v>87499.999999999913</v>
      </c>
      <c r="P16" s="2">
        <f t="shared" si="4"/>
        <v>164999.99999999994</v>
      </c>
    </row>
    <row r="17" spans="12:16" x14ac:dyDescent="0.25">
      <c r="L17" t="s">
        <v>9</v>
      </c>
      <c r="M17" s="2">
        <f>M9*M8</f>
        <v>26000000</v>
      </c>
      <c r="N17" s="2">
        <f t="shared" ref="N17:P17" si="5">N9*N8</f>
        <v>1900000</v>
      </c>
      <c r="O17" s="2">
        <f t="shared" si="5"/>
        <v>1150000</v>
      </c>
      <c r="P17" s="2">
        <f t="shared" si="5"/>
        <v>690000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951B87-D1E7-4C7D-9715-F367038175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Kleinpaul</dc:creator>
  <cp:lastModifiedBy>User</cp:lastModifiedBy>
  <dcterms:created xsi:type="dcterms:W3CDTF">2015-06-05T18:19:34Z</dcterms:created>
  <dcterms:modified xsi:type="dcterms:W3CDTF">2026-03-09T09:33:05Z</dcterms:modified>
</cp:coreProperties>
</file>