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gebotskalkul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<sst xmlns="http://schemas.openxmlformats.org/spreadsheetml/2006/main" count="43" uniqueCount="43">
  <si>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Angebotskalkulation — Vorlage</t>
  </si>
  <si>
    <t xml:space="preserve">bfw Lübeck · Modul M · Lernfeld 12 · E2</t>
  </si>
  <si>
    <t xml:space="preserve">So füllen Sie die Vorlage aus</t>
  </si>
  <si>
    <t xml:space="preserve">Nur die GELB hinterlegten Zellen (blaue Schrift) ändern. Alle anderen Werte berechnen sich automatisch.</t>
  </si>
  <si>
    <t xml:space="preserve">Vorbelegt ist das Beispiel Nordfracht. Überschreiben Sie es mit Ihren eigenen Zahlen.</t>
  </si>
  <si>
    <t xml:space="preserve">1  Kalkulation</t>
  </si>
  <si>
    <t xml:space="preserve">Aufwand (Personentage)</t>
  </si>
  <si>
    <t xml:space="preserve">Eingabe: geschätzter Aufwand in PT</t>
  </si>
  <si>
    <t xml:space="preserve">Interner Tagessatz</t>
  </si>
  <si>
    <t xml:space="preserve">Eingabe: Personalkosten je PT</t>
  </si>
  <si>
    <t xml:space="preserve">Personalkosten</t>
  </si>
  <si>
    <t xml:space="preserve">→ Aufwand × Tagessatz</t>
  </si>
  <si>
    <t xml:space="preserve">Materialkosten</t>
  </si>
  <si>
    <t xml:space="preserve">Eingabe: Hardware, Lizenzen</t>
  </si>
  <si>
    <t xml:space="preserve">Gemeinkostenzuschlag (%)</t>
  </si>
  <si>
    <t xml:space="preserve">Eingabe: in % der Personalkosten</t>
  </si>
  <si>
    <t xml:space="preserve">Gemeinkosten-Betrag</t>
  </si>
  <si>
    <t xml:space="preserve">→ Personalkosten × GK-Zuschlag</t>
  </si>
  <si>
    <t xml:space="preserve">Selbstkosten</t>
  </si>
  <si>
    <t xml:space="preserve">→ Personal + Material + Gemeinkosten</t>
  </si>
  <si>
    <t xml:space="preserve">Gewinnzuschlag (%)</t>
  </si>
  <si>
    <t xml:space="preserve">Eingabe: in % der Selbstkosten</t>
  </si>
  <si>
    <t xml:space="preserve">Gewinn-Betrag</t>
  </si>
  <si>
    <t xml:space="preserve">→ Selbstkosten × Gewinnzuschlag</t>
  </si>
  <si>
    <t xml:space="preserve">Nettoangebotspreis</t>
  </si>
  <si>
    <t xml:space="preserve">→ Selbstkosten + Gewinn</t>
  </si>
  <si>
    <t xml:space="preserve">Umsatzsteuer (%)</t>
  </si>
  <si>
    <t xml:space="preserve">Eingabe: i. d. R. 19 %</t>
  </si>
  <si>
    <t xml:space="preserve">Umsatzsteuer-Betrag</t>
  </si>
  <si>
    <t xml:space="preserve">→ Netto × USt-Satz</t>
  </si>
  <si>
    <t xml:space="preserve">Bruttoangebotspreis</t>
  </si>
  <si>
    <t xml:space="preserve">→ das zahlt der Kunde</t>
  </si>
  <si>
    <t xml:space="preserve">2  Wirtschaftlichkeit</t>
  </si>
  <si>
    <t xml:space="preserve">Jährlicher Bruttonutzen</t>
  </si>
  <si>
    <t xml:space="preserve">Eingabe: Ersparnis/Mehrwert pro Jahr</t>
  </si>
  <si>
    <t xml:space="preserve">Laufende Kosten pro Jahr</t>
  </si>
  <si>
    <t xml:space="preserve">Eingabe: Wartung, Hosting, Support</t>
  </si>
  <si>
    <t xml:space="preserve">Jährlicher Netto-Nutzen</t>
  </si>
  <si>
    <t xml:space="preserve">→ Bruttonutzen − laufende Kosten</t>
  </si>
  <si>
    <t xml:space="preserve">Investition (Netto-Angebotspreis)</t>
  </si>
  <si>
    <t xml:space="preserve">→ Nettoangebotspreis von oben</t>
  </si>
  <si>
    <t xml:space="preserve">Amortisationszeit (Jahre)</t>
  </si>
  <si>
    <t xml:space="preserve">→ Investition ÷ Netto-Nutzen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</si>
</sst>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&quot; €&quot;"/>
    <numFmt numFmtId="167" formatCode="0.0%"/>
    <numFmt numFmtId="168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3366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003366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1A1A1A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1B5E20"/>
      <name val="Arial"/>
      <family val="0"/>
      <charset val="1"/>
    </font>
    <font>
      <b val="true"/>
      <sz val="12"/>
      <color rgb="FF0033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FFF7CC"/>
        <bgColor rgb="FFE8F5E9"/>
      </patternFill>
    </fill>
    <fill>
      <patternFill patternType="solid">
        <fgColor rgb="FFEEF5FB"/>
        <bgColor rgb="FFE8F5E9"/>
      </patternFill>
    </fill>
    <fill>
      <patternFill patternType="solid">
        <fgColor rgb="FFE8F5E9"/>
        <bgColor rgb="FFEEF5FB"/>
      </patternFill>
    </fill>
    <fill>
      <patternFill patternType="solid">
        <fgColor rgb="FFF0A500"/>
        <bgColor rgb="FFFFCC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DE3"/>
      </left>
      <right style="thin">
        <color rgb="FFB7CDE3"/>
      </right>
      <top style="thin">
        <color rgb="FFB7CDE3"/>
      </top>
      <bottom style="thin">
        <color rgb="FFB7C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8F5E9"/>
      <rgbColor rgb="FF660066"/>
      <rgbColor rgb="FFFF8080"/>
      <rgbColor rgb="FF0066CC"/>
      <rgbColor rgb="FFB7C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F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0A5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18"/>
    <col collapsed="false" customWidth="true" hidden="false" outlineLevel="0" max="4" min="4" style="0" width="42"/>
  </cols>
  <sheetData>
    <row r="1" customFormat="false" ht="19.7" hidden="false" customHeight="false" outlineLevel="0" collapsed="false">
      <c r="B1" s="1" t="s">
        <v>0</v>
      </c>
      <c r="C1" s="1"/>
      <c r="D1" s="1"/>
    </row>
    <row r="2" customFormat="false" ht="15" hidden="false" customHeight="false" outlineLevel="0" collapsed="false">
      <c r="B2" s="2" t="s">
        <v>1</v>
      </c>
      <c r="C2" s="2"/>
      <c r="D2" s="2"/>
    </row>
    <row r="4" customFormat="false" ht="15" hidden="false" customHeight="false" outlineLevel="0" collapsed="false">
      <c r="B4" s="3" t="s">
        <v>2</v>
      </c>
      <c r="C4" s="3"/>
      <c r="D4" s="3"/>
    </row>
    <row r="5" customFormat="false" ht="27.75" hidden="false" customHeight="true" outlineLevel="0" collapsed="false">
      <c r="B5" s="4" t="s">
        <v>3</v>
      </c>
      <c r="C5" s="4"/>
      <c r="D5" s="4"/>
    </row>
    <row r="6" customFormat="false" ht="15" hidden="false" customHeight="false" outlineLevel="0" collapsed="false">
      <c r="B6" s="2" t="s">
        <v>4</v>
      </c>
      <c r="C6" s="2"/>
      <c r="D6" s="2"/>
    </row>
    <row r="8" customFormat="false" ht="15" hidden="false" customHeight="false" outlineLevel="0" collapsed="false">
      <c r="B8" s="5" t="s">
        <v>5</v>
      </c>
      <c r="C8" s="5"/>
      <c r="D8" s="5"/>
    </row>
    <row r="9" customFormat="false" ht="15" hidden="false" customHeight="false" outlineLevel="0" collapsed="false">
      <c r="B9" s="6" t="s">
        <v>6</v>
      </c>
      <c r="C9" s="7" t="n">
        <v>50</v>
      </c>
      <c r="D9" s="8" t="s">
        <v>7</v>
      </c>
    </row>
    <row r="10" customFormat="false" ht="15" hidden="false" customHeight="false" outlineLevel="0" collapsed="false">
      <c r="B10" s="6" t="s">
        <v>8</v>
      </c>
      <c r="C10" s="9" t="n">
        <v>400</v>
      </c>
      <c r="D10" s="8" t="s">
        <v>9</v>
      </c>
    </row>
    <row r="11" customFormat="false" ht="15" hidden="false" customHeight="false" outlineLevel="0" collapsed="false">
      <c r="B11" s="10" t="s">
        <v>10</v>
      </c>
      <c r="C11" s="11" t="n">
        <f aca="false">C9*C10</f>
        <v>20000</v>
      </c>
      <c r="D11" s="8" t="s">
        <v>11</v>
      </c>
    </row>
    <row r="12" customFormat="false" ht="15" hidden="false" customHeight="false" outlineLevel="0" collapsed="false">
      <c r="B12" s="6" t="s">
        <v>12</v>
      </c>
      <c r="C12" s="9" t="n">
        <v>3000</v>
      </c>
      <c r="D12" s="8" t="s">
        <v>13</v>
      </c>
    </row>
    <row r="13" customFormat="false" ht="15" hidden="false" customHeight="false" outlineLevel="0" collapsed="false">
      <c r="B13" s="6" t="s">
        <v>14</v>
      </c>
      <c r="C13" s="12" t="n">
        <v>0.2</v>
      </c>
      <c r="D13" s="8" t="s">
        <v>15</v>
      </c>
    </row>
    <row r="14" customFormat="false" ht="15" hidden="false" customHeight="false" outlineLevel="0" collapsed="false">
      <c r="B14" s="6" t="s">
        <v>16</v>
      </c>
      <c r="C14" s="11" t="n">
        <f aca="false">C11*C13</f>
        <v>4000</v>
      </c>
      <c r="D14" s="8" t="s">
        <v>17</v>
      </c>
    </row>
    <row r="15" customFormat="false" ht="15" hidden="false" customHeight="false" outlineLevel="0" collapsed="false">
      <c r="B15" s="13" t="s">
        <v>18</v>
      </c>
      <c r="C15" s="14" t="n">
        <f aca="false">C11+C12+C14</f>
        <v>27000</v>
      </c>
      <c r="D15" s="8" t="s">
        <v>19</v>
      </c>
    </row>
    <row r="16" customFormat="false" ht="15" hidden="false" customHeight="false" outlineLevel="0" collapsed="false">
      <c r="B16" s="6" t="s">
        <v>20</v>
      </c>
      <c r="C16" s="12" t="n">
        <v>0.15</v>
      </c>
      <c r="D16" s="8" t="s">
        <v>21</v>
      </c>
    </row>
    <row r="17" customFormat="false" ht="15" hidden="false" customHeight="false" outlineLevel="0" collapsed="false">
      <c r="B17" s="6" t="s">
        <v>22</v>
      </c>
      <c r="C17" s="11" t="n">
        <f aca="false">C15*C16</f>
        <v>4050</v>
      </c>
      <c r="D17" s="8" t="s">
        <v>23</v>
      </c>
    </row>
    <row r="18" customFormat="false" ht="15" hidden="false" customHeight="false" outlineLevel="0" collapsed="false">
      <c r="B18" s="15" t="s">
        <v>24</v>
      </c>
      <c r="C18" s="16" t="n">
        <f aca="false">C15+C17</f>
        <v>31050</v>
      </c>
      <c r="D18" s="8" t="s">
        <v>25</v>
      </c>
    </row>
    <row r="19" customFormat="false" ht="15" hidden="false" customHeight="false" outlineLevel="0" collapsed="false">
      <c r="B19" s="6" t="s">
        <v>26</v>
      </c>
      <c r="C19" s="12" t="n">
        <v>0.19</v>
      </c>
      <c r="D19" s="8" t="s">
        <v>27</v>
      </c>
    </row>
    <row r="20" customFormat="false" ht="15" hidden="false" customHeight="false" outlineLevel="0" collapsed="false">
      <c r="B20" s="6" t="s">
        <v>28</v>
      </c>
      <c r="C20" s="11" t="n">
        <f aca="false">C18*C19</f>
        <v>5899.5</v>
      </c>
      <c r="D20" s="8" t="s">
        <v>29</v>
      </c>
    </row>
    <row r="21" customFormat="false" ht="15" hidden="false" customHeight="false" outlineLevel="0" collapsed="false">
      <c r="B21" s="17" t="s">
        <v>30</v>
      </c>
      <c r="C21" s="18" t="n">
        <f aca="false">C18+C20</f>
        <v>36949.5</v>
      </c>
      <c r="D21" s="8" t="s">
        <v>31</v>
      </c>
    </row>
    <row r="23" customFormat="false" ht="15" hidden="false" customHeight="false" outlineLevel="0" collapsed="false">
      <c r="B23" s="5" t="s">
        <v>32</v>
      </c>
      <c r="C23" s="5"/>
      <c r="D23" s="5"/>
    </row>
    <row r="24" customFormat="false" ht="15" hidden="false" customHeight="false" outlineLevel="0" collapsed="false">
      <c r="B24" s="6" t="s">
        <v>33</v>
      </c>
      <c r="C24" s="9" t="n">
        <v>15000</v>
      </c>
      <c r="D24" s="8" t="s">
        <v>34</v>
      </c>
    </row>
    <row r="25" customFormat="false" ht="15" hidden="false" customHeight="false" outlineLevel="0" collapsed="false">
      <c r="B25" s="6" t="s">
        <v>35</v>
      </c>
      <c r="C25" s="9" t="n">
        <v>3000</v>
      </c>
      <c r="D25" s="8" t="s">
        <v>36</v>
      </c>
    </row>
    <row r="26" customFormat="false" ht="15" hidden="false" customHeight="false" outlineLevel="0" collapsed="false">
      <c r="B26" s="13" t="s">
        <v>37</v>
      </c>
      <c r="C26" s="14" t="n">
        <f aca="false">C24-C25</f>
        <v>12000</v>
      </c>
      <c r="D26" s="8" t="s">
        <v>38</v>
      </c>
    </row>
    <row r="27" customFormat="false" ht="15" hidden="false" customHeight="false" outlineLevel="0" collapsed="false">
      <c r="B27" s="6" t="s">
        <v>39</v>
      </c>
      <c r="C27" s="11" t="n">
        <f aca="false">C18</f>
        <v>31050</v>
      </c>
      <c r="D27" s="8" t="s">
        <v>40</v>
      </c>
    </row>
    <row r="28" customFormat="false" ht="15" hidden="false" customHeight="false" outlineLevel="0" collapsed="false">
      <c r="B28" s="15" t="s">
        <v>41</v>
      </c>
      <c r="C28" s="19" t="n">
        <f aca="false">IF(C26&lt;=0,"–",C27/C26)</f>
        <v>2.5875</v>
      </c>
      <c r="D28" s="8" t="s">
        <v>42</v>
      </c>
    </row>
  </sheetData>
  <mergeCells count="7">
    <mergeCell ref="B1:D1"/>
    <mergeCell ref="B2:D2"/>
    <mergeCell ref="B4:D4"/>
    <mergeCell ref="B5:D5"/>
    <mergeCell ref="B6:D6"/>
    <mergeCell ref="B8:D8"/>
    <mergeCell ref="B23:D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2026-07-26T16:18:57Z</dcterms:created>
  <dc:creator>openpyxl</dc:creator>
  <dc:description/>
  <dc:language>en-US</dc:language>
  <cp:lastModifiedBy/>
  <dcterms:modified xsi:type="dcterms:W3CDTF">2026-07-26T16:18:57Z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